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75\"/>
    </mc:Choice>
  </mc:AlternateContent>
  <xr:revisionPtr revIDLastSave="0" documentId="13_ncr:1_{67A2AA28-FD0F-4E12-B5E1-3B1F5F24CB43}" xr6:coauthVersionLast="47" xr6:coauthVersionMax="47" xr10:uidLastSave="{00000000-0000-0000-0000-000000000000}"/>
  <bookViews>
    <workbookView xWindow="0" yWindow="1932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25-02-01" sheetId="6" r:id="rId6"/>
    <sheet name="ОСР 525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<sst xmlns="http://schemas.openxmlformats.org/spreadsheetml/2006/main" count="309" uniqueCount="159">
  <si>
    <t>СВОДКА ЗАТРАТ</t>
  </si>
  <si>
    <t>P_0675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</si>
  <si>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</si>
  <si>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</si>
  <si>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</si>
  <si>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</si>
  <si>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</si>
  <si>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</si>
  <si>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</si>
  <si>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</si>
  <si>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</si>
  <si>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</si>
  <si>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</si>
  <si>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</si>
  <si>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</si>
  <si>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</si>
  <si>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</si>
  <si>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</si>
  <si>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</si>
  <si>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</si>
  <si>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</si>
  <si>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</si>
  <si>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</si>
  <si>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</si>
  <si>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</si>
  <si>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</si>
  <si>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</si>
  <si>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</si>
  <si>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</si>
  <si>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</si>
  <si>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</si>
  <si>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</si>
  <si>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</si>
  <si>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</si>
  <si>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</si>
  <si>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</si>
  <si>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</si>
  <si>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</si>
  <si>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</si>
  <si>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</si>
  <si>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</si>
  <si>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</si>
  <si>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</si>
  <si>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</si>
  <si>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</si>
  <si>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</si>
  <si>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</si>
  <si>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</si>
  <si>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</si>
  <si>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</si>
  <si>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</si>
  <si>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</si>
  <si>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</si>
  <si>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</si>
  <si>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</si>
  <si>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</si>
  <si>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</si>
  <si>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</si>
  <si>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</si>
  <si>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</si>
  <si>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</si>
  <si>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</si>
  <si>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</si>
  <si>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</si>
  <si>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</si>
  <si>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</si>
  <si>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</si>
  <si>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</si>
  <si>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</si>
  <si>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</si>
  <si>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325/пр_25.05.2021_Пр.1 п.50_Пр.4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</si>
  <si>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</si>
  <si>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</si>
  <si>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</si>
  <si>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</si>
  <si>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</si>
  <si>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</si>
  <si>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</si>
  <si>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</si>
  <si>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</si>
  <si>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</si>
  <si>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</si>
  <si>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</si>
  <si>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</si>
  <si>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</si>
  <si>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</si>
  <si>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</si>
  <si>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</si>
  <si>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</si>
  <si>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</si>
  <si>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</si>
  <si>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</si>
  <si>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</si>
  <si>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</si>
  <si>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</si>
  <si>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</si>
  <si>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</si>
  <si>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</si>
  <si>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</si>
  <si>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</si>
  <si>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</si>
  <si>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</si>
  <si>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</si>
  <si>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</si>
  <si>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</si>
  <si>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</si>
  <si>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</si>
  <si>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</si>
  <si>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</si>
  <si>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</si>
  <si>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</si>
  <si>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</si>
  <si>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</si>
  <si>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</si>
  <si>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</si>
  <si>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</si>
  <si>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</si>
  <si>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</si>
  <si>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</si>
  <si>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</si>
  <si>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</si>
  <si>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</si>
  <si>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</si>
  <si>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</si>
  <si>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</si>
  <si>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</si>
  <si>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</si>
  <si>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</si>
  <si>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</si>
  <si>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</si>
  <si>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</si>
  <si>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</si>
  <si>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</si>
  <si>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</si>
  <si>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</si>
  <si>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</si>
  <si>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</si>
  <si>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</si>
  <si>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</si>
  <si>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</si>
  <si>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</si>
  <si>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</si>
  <si>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</si>
  <si>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</si>
  <si>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</si>
  <si>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</si>
  <si>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</si>
  <si>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</si>
  <si>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Светильник ДКУ-50W IP65</t>
  </si>
  <si>
    <t>ФСБЦ-21.2.01.01-0038</t>
  </si>
  <si>
    <t>ФСБЦ-05.1.02.07-0041</t>
  </si>
  <si>
    <t>ФСБЦ-05.1.02.07-0066</t>
  </si>
  <si>
    <t>Реконструкция ВЛ-0,4 кВ от КТП Ш 223 10/0,4/400 кВА (протяженностью 0,7 км),установка точек учета (26 т.у.)</t>
  </si>
  <si>
    <t>Реконструкция ВЛ-0,4 кВ от КТП Ш 223 10/0,4/400 кВА (протяженностью 0,7 км),установка точек учета (26 т.у.)</t>
  </si>
  <si>
    <t>Реконструкция ВЛ-0,4 кВ от КТП Ш 223 10/0,4/400 кВА (протяженностью 0,7 км),установка точек учета (26 т.у.)</t>
  </si>
  <si>
    <t>Реконструкция ВЛ-0,4 кВ от КТП Ш 223 10/0,4/400 кВА (протяженностью 0,7 км),установка точек учета (26 т.у.)</t>
  </si>
  <si>
    <t>Реконструкция ВЛ-0,4 кВ от КТП Ш 223 10/0,4/400 кВА (протяженностью 0,7 км),установка точек учета (26 т.у.)</t>
  </si>
  <si>
    <t>Реконструкция ВЛ-0,4 кВ от КТП Ш 223 10/0,4/400 кВА (протяженностью 0,7 км),установка точек учета (26 т.у.)</t>
  </si>
  <si>
    <t>Реконструкция ВЛ-0,4 кВ от КТП Ш 223 10/0,4/400 кВА (протяженностью 0,7 км),установка точек учета (26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</si>
</sst>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1.6640625" customWidth="1"/>
    <col min="9" max="9" width="16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152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ССР!H65*1.2</f>
        <v>489.16641425937598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489.16641425937598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81.527734259376004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C30*I35</f>
        <v>541.27950310934898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ССР!D74+ССР!E74</f>
        <v>5855.9830807646003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(ССР!G70-ССР!G65)*1.2</f>
        <v>200.90625393269201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6056.88933469729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1009.48155469729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C38*I36</f>
        <v>7025.9449898086696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7567.2244929180197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55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153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2465.20191204</v>
      </c>
      <c r="E25" s="41">
        <v>37.506294378503</v>
      </c>
      <c r="F25" s="41">
        <v>0</v>
      </c>
      <c r="G25" s="41">
        <v>0</v>
      </c>
      <c r="H25" s="41">
        <v>2502.7082064185001</v>
      </c>
    </row>
    <row r="26" spans="1:8" ht="31.2">
      <c r="A26" s="2">
        <v>2</v>
      </c>
      <c r="B26" s="2" t="s">
        <v>41</v>
      </c>
      <c r="C26" s="42" t="s">
        <v>42</v>
      </c>
      <c r="D26" s="41">
        <v>1852.5</v>
      </c>
      <c r="E26" s="41">
        <v>161.72</v>
      </c>
      <c r="F26" s="41">
        <v>0</v>
      </c>
      <c r="G26" s="41">
        <v>0</v>
      </c>
      <c r="H26" s="41">
        <v>2014.22</v>
      </c>
    </row>
    <row r="27" spans="1:8">
      <c r="A27" s="2"/>
      <c r="B27" s="33"/>
      <c r="C27" s="33" t="s">
        <v>43</v>
      </c>
      <c r="D27" s="41">
        <v>4317.70191204</v>
      </c>
      <c r="E27" s="41">
        <v>199.2262943785</v>
      </c>
      <c r="F27" s="41">
        <v>0</v>
      </c>
      <c r="G27" s="41">
        <v>0</v>
      </c>
      <c r="H27" s="41">
        <v>4516.9282064184999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4317.70191204</v>
      </c>
      <c r="E43" s="41">
        <v>199.2262943785</v>
      </c>
      <c r="F43" s="41">
        <v>0</v>
      </c>
      <c r="G43" s="41">
        <v>0</v>
      </c>
      <c r="H43" s="41">
        <v>4516.9282064184999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49.304038240799997</v>
      </c>
      <c r="E45" s="41">
        <v>0.75012588757005005</v>
      </c>
      <c r="F45" s="41">
        <v>0</v>
      </c>
      <c r="G45" s="41">
        <v>0</v>
      </c>
      <c r="H45" s="41">
        <v>50.054164128369997</v>
      </c>
    </row>
    <row r="46" spans="1:8" ht="31.2">
      <c r="A46" s="2">
        <v>4</v>
      </c>
      <c r="B46" s="2" t="s">
        <v>58</v>
      </c>
      <c r="C46" s="42" t="s">
        <v>59</v>
      </c>
      <c r="D46" s="41">
        <v>46.3125</v>
      </c>
      <c r="E46" s="41">
        <v>4.0430000000000001</v>
      </c>
      <c r="F46" s="41">
        <v>0</v>
      </c>
      <c r="G46" s="41">
        <v>0</v>
      </c>
      <c r="H46" s="41">
        <v>50.355499999999999</v>
      </c>
    </row>
    <row r="47" spans="1:8">
      <c r="A47" s="2"/>
      <c r="B47" s="33"/>
      <c r="C47" s="33" t="s">
        <v>60</v>
      </c>
      <c r="D47" s="41">
        <v>95.616538240799997</v>
      </c>
      <c r="E47" s="41">
        <v>4.7931258875699996</v>
      </c>
      <c r="F47" s="41">
        <v>0</v>
      </c>
      <c r="G47" s="41">
        <v>0</v>
      </c>
      <c r="H47" s="41">
        <v>100.40966412837</v>
      </c>
    </row>
    <row r="48" spans="1:8">
      <c r="A48" s="2"/>
      <c r="B48" s="33"/>
      <c r="C48" s="33" t="s">
        <v>61</v>
      </c>
      <c r="D48" s="41">
        <v>4413.3184502807999</v>
      </c>
      <c r="E48" s="41">
        <v>204.01942026607</v>
      </c>
      <c r="F48" s="41">
        <v>0</v>
      </c>
      <c r="G48" s="41">
        <v>0</v>
      </c>
      <c r="H48" s="41">
        <v>4617.3378705469004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40</v>
      </c>
      <c r="D50" s="41">
        <v>0</v>
      </c>
      <c r="E50" s="41">
        <v>0</v>
      </c>
      <c r="F50" s="41">
        <v>0</v>
      </c>
      <c r="G50" s="41">
        <v>28.007481886943999</v>
      </c>
      <c r="H50" s="41">
        <v>28.007481886943999</v>
      </c>
    </row>
    <row r="51" spans="1:8" ht="31.2">
      <c r="A51" s="2">
        <v>6</v>
      </c>
      <c r="B51" s="2" t="s">
        <v>64</v>
      </c>
      <c r="C51" s="48" t="s">
        <v>65</v>
      </c>
      <c r="D51" s="41">
        <v>65.628605302327998</v>
      </c>
      <c r="E51" s="41">
        <v>0.9984925689445</v>
      </c>
      <c r="F51" s="41">
        <v>0</v>
      </c>
      <c r="G51" s="41">
        <v>0</v>
      </c>
      <c r="H51" s="41">
        <v>66.627097871272994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55.394943440867003</v>
      </c>
      <c r="H52" s="41">
        <v>55.394943440867003</v>
      </c>
    </row>
    <row r="53" spans="1:8">
      <c r="A53" s="2">
        <v>8</v>
      </c>
      <c r="B53" s="2"/>
      <c r="C53" s="48" t="s">
        <v>68</v>
      </c>
      <c r="D53" s="41">
        <v>0</v>
      </c>
      <c r="E53" s="41">
        <v>0</v>
      </c>
      <c r="F53" s="41">
        <v>0</v>
      </c>
      <c r="G53" s="41">
        <v>46.826234208941003</v>
      </c>
      <c r="H53" s="41">
        <v>46.826234208941003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20.443882133881999</v>
      </c>
      <c r="H54" s="41">
        <v>20.443882133881999</v>
      </c>
    </row>
    <row r="55" spans="1:8" ht="31.2">
      <c r="A55" s="2">
        <v>10</v>
      </c>
      <c r="B55" s="2" t="s">
        <v>70</v>
      </c>
      <c r="C55" s="48" t="s">
        <v>65</v>
      </c>
      <c r="D55" s="41">
        <v>49.559006250000003</v>
      </c>
      <c r="E55" s="41">
        <v>4.3264142999999997</v>
      </c>
      <c r="F55" s="41">
        <v>0</v>
      </c>
      <c r="G55" s="41">
        <v>0</v>
      </c>
      <c r="H55" s="41">
        <v>53.885420549999999</v>
      </c>
    </row>
    <row r="56" spans="1:8">
      <c r="A56" s="2"/>
      <c r="B56" s="33"/>
      <c r="C56" s="33" t="s">
        <v>71</v>
      </c>
      <c r="D56" s="41">
        <v>115.18761155233</v>
      </c>
      <c r="E56" s="41">
        <v>5.3249068689444998</v>
      </c>
      <c r="F56" s="41">
        <v>0</v>
      </c>
      <c r="G56" s="41">
        <v>150.67254167063001</v>
      </c>
      <c r="H56" s="41">
        <v>271.18506009190997</v>
      </c>
    </row>
    <row r="57" spans="1:8">
      <c r="A57" s="2"/>
      <c r="B57" s="33"/>
      <c r="C57" s="33" t="s">
        <v>72</v>
      </c>
      <c r="D57" s="41">
        <v>4528.5060618330999</v>
      </c>
      <c r="E57" s="41">
        <v>209.34432713502</v>
      </c>
      <c r="F57" s="41">
        <v>0</v>
      </c>
      <c r="G57" s="41">
        <v>150.67254167063001</v>
      </c>
      <c r="H57" s="41">
        <v>4888.5229306388001</v>
      </c>
    </row>
    <row r="58" spans="1:8" ht="31.5" customHeight="1">
      <c r="A58" s="2"/>
      <c r="B58" s="33"/>
      <c r="C58" s="33" t="s">
        <v>73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74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75</v>
      </c>
      <c r="D61" s="41">
        <v>4528.5060618330999</v>
      </c>
      <c r="E61" s="41">
        <v>209.34432713502</v>
      </c>
      <c r="F61" s="41">
        <v>0</v>
      </c>
      <c r="G61" s="41">
        <v>150.67254167063001</v>
      </c>
      <c r="H61" s="41">
        <v>4888.5229306388001</v>
      </c>
    </row>
    <row r="62" spans="1:8" ht="157.5" customHeight="1">
      <c r="A62" s="2"/>
      <c r="B62" s="33"/>
      <c r="C62" s="33" t="s">
        <v>76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77</v>
      </c>
      <c r="C63" s="48" t="s">
        <v>78</v>
      </c>
      <c r="D63" s="41">
        <v>0</v>
      </c>
      <c r="E63" s="41">
        <v>0</v>
      </c>
      <c r="F63" s="41">
        <v>0</v>
      </c>
      <c r="G63" s="41">
        <v>176.36867854947999</v>
      </c>
      <c r="H63" s="41">
        <v>176.36867854947999</v>
      </c>
    </row>
    <row r="64" spans="1:8">
      <c r="A64" s="2">
        <v>12</v>
      </c>
      <c r="B64" s="2" t="s">
        <v>79</v>
      </c>
      <c r="C64" s="48" t="s">
        <v>80</v>
      </c>
      <c r="D64" s="41">
        <v>0</v>
      </c>
      <c r="E64" s="41">
        <v>0</v>
      </c>
      <c r="F64" s="41">
        <v>0</v>
      </c>
      <c r="G64" s="41">
        <v>231.27</v>
      </c>
      <c r="H64" s="41">
        <v>231.27</v>
      </c>
    </row>
    <row r="65" spans="1:8">
      <c r="A65" s="2"/>
      <c r="B65" s="33"/>
      <c r="C65" s="33" t="s">
        <v>81</v>
      </c>
      <c r="D65" s="41">
        <v>0</v>
      </c>
      <c r="E65" s="41">
        <v>0</v>
      </c>
      <c r="F65" s="41">
        <v>0</v>
      </c>
      <c r="G65" s="41">
        <v>407.63867854948001</v>
      </c>
      <c r="H65" s="41">
        <v>407.63867854948001</v>
      </c>
    </row>
    <row r="66" spans="1:8">
      <c r="A66" s="2"/>
      <c r="B66" s="33"/>
      <c r="C66" s="33" t="s">
        <v>82</v>
      </c>
      <c r="D66" s="41">
        <v>4528.5060618330999</v>
      </c>
      <c r="E66" s="41">
        <v>209.34432713502</v>
      </c>
      <c r="F66" s="41">
        <v>0</v>
      </c>
      <c r="G66" s="41">
        <v>558.31122022012005</v>
      </c>
      <c r="H66" s="41">
        <v>5296.1616091881997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84</v>
      </c>
      <c r="C68" s="48" t="s">
        <v>85</v>
      </c>
      <c r="D68" s="41">
        <f>D66*3%</f>
        <v>135.85518185499299</v>
      </c>
      <c r="E68" s="41">
        <f>E66*3%</f>
        <v>6.2803298140506003</v>
      </c>
      <c r="F68" s="41">
        <f>F66*3%</f>
        <v>0</v>
      </c>
      <c r="G68" s="41">
        <f>G66*3%</f>
        <v>16.749336606603599</v>
      </c>
      <c r="H68" s="41">
        <f>SUM(D68:G68)</f>
        <v>158.88484827564699</v>
      </c>
    </row>
    <row r="69" spans="1:8">
      <c r="A69" s="2"/>
      <c r="B69" s="33"/>
      <c r="C69" s="33" t="s">
        <v>86</v>
      </c>
      <c r="D69" s="41">
        <f>D68</f>
        <v>135.85518185499299</v>
      </c>
      <c r="E69" s="41">
        <f>E68</f>
        <v>6.2803298140506003</v>
      </c>
      <c r="F69" s="41">
        <f>F68</f>
        <v>0</v>
      </c>
      <c r="G69" s="41">
        <f>G68</f>
        <v>16.749336606603599</v>
      </c>
      <c r="H69" s="41">
        <f>SUM(D69:G69)</f>
        <v>158.88484827564699</v>
      </c>
    </row>
    <row r="70" spans="1:8">
      <c r="A70" s="2"/>
      <c r="B70" s="33"/>
      <c r="C70" s="33" t="s">
        <v>87</v>
      </c>
      <c r="D70" s="41">
        <f>D69+D66</f>
        <v>4664.3612436880903</v>
      </c>
      <c r="E70" s="41">
        <f>E69+E66</f>
        <v>215.62465694907101</v>
      </c>
      <c r="F70" s="41">
        <f>F69+F66</f>
        <v>0</v>
      </c>
      <c r="G70" s="41">
        <f>G69+G66</f>
        <v>575.060556826724</v>
      </c>
      <c r="H70" s="41">
        <f>SUM(D70:G70)</f>
        <v>5455.04645746389</v>
      </c>
    </row>
    <row r="71" spans="1:8">
      <c r="A71" s="2"/>
      <c r="B71" s="33"/>
      <c r="C71" s="33" t="s">
        <v>88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89</v>
      </c>
      <c r="C72" s="48" t="s">
        <v>90</v>
      </c>
      <c r="D72" s="41">
        <f>D70*20%</f>
        <v>932.87224873761897</v>
      </c>
      <c r="E72" s="41">
        <f>E70*20%</f>
        <v>43.124931389814101</v>
      </c>
      <c r="F72" s="41">
        <f>F70*20%</f>
        <v>0</v>
      </c>
      <c r="G72" s="41">
        <f>G70*20%</f>
        <v>115.01211136534501</v>
      </c>
      <c r="H72" s="41">
        <f>SUM(D72:G72)</f>
        <v>1091.00929149278</v>
      </c>
    </row>
    <row r="73" spans="1:8">
      <c r="A73" s="2"/>
      <c r="B73" s="33"/>
      <c r="C73" s="33" t="s">
        <v>91</v>
      </c>
      <c r="D73" s="41">
        <f>D72</f>
        <v>932.87224873761897</v>
      </c>
      <c r="E73" s="41">
        <f>E72</f>
        <v>43.124931389814101</v>
      </c>
      <c r="F73" s="41">
        <f>F72</f>
        <v>0</v>
      </c>
      <c r="G73" s="41">
        <f>G72</f>
        <v>115.01211136534501</v>
      </c>
      <c r="H73" s="41">
        <f>SUM(D73:G73)</f>
        <v>1091.00929149278</v>
      </c>
    </row>
    <row r="74" spans="1:8">
      <c r="A74" s="2"/>
      <c r="B74" s="33"/>
      <c r="C74" s="33" t="s">
        <v>92</v>
      </c>
      <c r="D74" s="41">
        <f>D73+D70</f>
        <v>5597.2334924257102</v>
      </c>
      <c r="E74" s="41">
        <f>E73+E70</f>
        <v>258.74958833888502</v>
      </c>
      <c r="F74" s="41">
        <f>F73+F70</f>
        <v>0</v>
      </c>
      <c r="G74" s="41">
        <f>G73+G70</f>
        <v>690.07266819206802</v>
      </c>
      <c r="H74" s="41">
        <f>SUM(D74:G74)</f>
        <v>6546.05574895667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A10"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154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40</v>
      </c>
      <c r="D13" s="32">
        <v>2465.20191204</v>
      </c>
      <c r="E13" s="32">
        <v>37.506294378503</v>
      </c>
      <c r="F13" s="32">
        <v>0</v>
      </c>
      <c r="G13" s="32">
        <v>0</v>
      </c>
      <c r="H13" s="32">
        <v>2502.7082064185001</v>
      </c>
      <c r="J13" s="20"/>
    </row>
    <row r="14" spans="1:14">
      <c r="A14" s="2"/>
      <c r="B14" s="33"/>
      <c r="C14" s="33" t="s">
        <v>100</v>
      </c>
      <c r="D14" s="32">
        <v>2465.20191204</v>
      </c>
      <c r="E14" s="32">
        <v>37.506294378503</v>
      </c>
      <c r="F14" s="32">
        <v>0</v>
      </c>
      <c r="G14" s="32">
        <v>0</v>
      </c>
      <c r="H14" s="32">
        <v>2502.7082064185001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155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0</v>
      </c>
      <c r="E13" s="32">
        <v>0</v>
      </c>
      <c r="F13" s="32">
        <v>0</v>
      </c>
      <c r="G13" s="32">
        <v>28.007481886943999</v>
      </c>
      <c r="H13" s="32">
        <v>28.007481886943999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28.007481886943999</v>
      </c>
      <c r="H14" s="32">
        <v>28.007481886943999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156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105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105</v>
      </c>
      <c r="D13" s="32">
        <v>0</v>
      </c>
      <c r="E13" s="32">
        <v>0</v>
      </c>
      <c r="F13" s="32">
        <v>0</v>
      </c>
      <c r="G13" s="32">
        <v>176.36867854947999</v>
      </c>
      <c r="H13" s="32">
        <v>176.36867854947999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176.36867854947999</v>
      </c>
      <c r="H14" s="32">
        <v>176.36867854947999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157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1852.5</v>
      </c>
      <c r="E13" s="32">
        <v>161.72</v>
      </c>
      <c r="F13" s="32">
        <v>0</v>
      </c>
      <c r="G13" s="32">
        <v>0</v>
      </c>
      <c r="H13" s="32">
        <v>2014.22</v>
      </c>
      <c r="J13" s="20"/>
    </row>
    <row r="14" spans="1:14">
      <c r="A14" s="2"/>
      <c r="B14" s="33"/>
      <c r="C14" s="33" t="s">
        <v>100</v>
      </c>
      <c r="D14" s="32">
        <v>1852.5</v>
      </c>
      <c r="E14" s="32">
        <v>161.72</v>
      </c>
      <c r="F14" s="32">
        <v>0</v>
      </c>
      <c r="G14" s="32">
        <v>0</v>
      </c>
      <c r="H14" s="32">
        <v>2014.22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158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80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80</v>
      </c>
      <c r="D13" s="32">
        <v>0</v>
      </c>
      <c r="E13" s="32">
        <v>0</v>
      </c>
      <c r="F13" s="32">
        <v>0</v>
      </c>
      <c r="G13" s="32">
        <v>231.27</v>
      </c>
      <c r="H13" s="32">
        <v>231.27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231.27</v>
      </c>
      <c r="H14" s="32">
        <v>231.27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workbookViewId="0">
      <selection activeCell="B10" sqref="B10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111</v>
      </c>
      <c r="B1" s="10" t="s">
        <v>112</v>
      </c>
      <c r="C1" s="10" t="s">
        <v>113</v>
      </c>
      <c r="D1" s="10" t="s">
        <v>114</v>
      </c>
      <c r="E1" s="10" t="s">
        <v>115</v>
      </c>
      <c r="F1" s="10" t="s">
        <v>116</v>
      </c>
      <c r="G1" s="10" t="s">
        <v>117</v>
      </c>
      <c r="H1" s="10" t="s">
        <v>118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97</v>
      </c>
      <c r="B3" s="94"/>
      <c r="C3" s="11"/>
      <c r="D3" s="12">
        <v>2530.7156883053999</v>
      </c>
      <c r="E3" s="13"/>
      <c r="F3" s="13"/>
      <c r="G3" s="13"/>
      <c r="H3" s="14"/>
    </row>
    <row r="4" spans="1:8">
      <c r="A4" s="99" t="s">
        <v>119</v>
      </c>
      <c r="B4" s="15" t="s">
        <v>120</v>
      </c>
      <c r="C4" s="11"/>
      <c r="D4" s="12">
        <v>2465.20191204</v>
      </c>
      <c r="E4" s="13"/>
      <c r="F4" s="13"/>
      <c r="G4" s="13"/>
      <c r="H4" s="14"/>
    </row>
    <row r="5" spans="1:8">
      <c r="A5" s="99"/>
      <c r="B5" s="15" t="s">
        <v>121</v>
      </c>
      <c r="C5" s="10"/>
      <c r="D5" s="12">
        <v>37.506294378503</v>
      </c>
      <c r="E5" s="13"/>
      <c r="F5" s="13"/>
      <c r="G5" s="13"/>
      <c r="H5" s="16"/>
    </row>
    <row r="6" spans="1:8">
      <c r="A6" s="100"/>
      <c r="B6" s="15" t="s">
        <v>122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123</v>
      </c>
      <c r="C7" s="10"/>
      <c r="D7" s="12">
        <v>0</v>
      </c>
      <c r="E7" s="13"/>
      <c r="F7" s="13"/>
      <c r="G7" s="13"/>
      <c r="H7" s="16"/>
    </row>
    <row r="8" spans="1:8">
      <c r="A8" s="95" t="s">
        <v>40</v>
      </c>
      <c r="B8" s="96"/>
      <c r="C8" s="99" t="s">
        <v>40</v>
      </c>
      <c r="D8" s="17">
        <v>2502.7082064185001</v>
      </c>
      <c r="E8" s="13">
        <v>0.7</v>
      </c>
      <c r="F8" s="13" t="s">
        <v>124</v>
      </c>
      <c r="G8" s="17">
        <v>3575.2974377406999</v>
      </c>
      <c r="H8" s="16"/>
    </row>
    <row r="9" spans="1:8">
      <c r="A9" s="101">
        <v>1</v>
      </c>
      <c r="B9" s="15" t="s">
        <v>120</v>
      </c>
      <c r="C9" s="99"/>
      <c r="D9" s="17">
        <v>2465.20191204</v>
      </c>
      <c r="E9" s="13"/>
      <c r="F9" s="13"/>
      <c r="G9" s="13"/>
      <c r="H9" s="100" t="s">
        <v>125</v>
      </c>
    </row>
    <row r="10" spans="1:8">
      <c r="A10" s="99"/>
      <c r="B10" s="15" t="s">
        <v>121</v>
      </c>
      <c r="C10" s="99"/>
      <c r="D10" s="17">
        <v>37.506294378503</v>
      </c>
      <c r="E10" s="13"/>
      <c r="F10" s="13"/>
      <c r="G10" s="13"/>
      <c r="H10" s="100"/>
    </row>
    <row r="11" spans="1:8">
      <c r="A11" s="99"/>
      <c r="B11" s="15" t="s">
        <v>122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123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126</v>
      </c>
      <c r="B13" s="15" t="s">
        <v>120</v>
      </c>
      <c r="C13" s="10"/>
      <c r="D13" s="12">
        <v>2465.20191204</v>
      </c>
      <c r="E13" s="13"/>
      <c r="F13" s="13"/>
      <c r="G13" s="13"/>
      <c r="H13" s="16"/>
    </row>
    <row r="14" spans="1:8">
      <c r="A14" s="99"/>
      <c r="B14" s="15" t="s">
        <v>121</v>
      </c>
      <c r="C14" s="10"/>
      <c r="D14" s="12">
        <v>37.506294378503</v>
      </c>
      <c r="E14" s="13"/>
      <c r="F14" s="13"/>
      <c r="G14" s="13"/>
      <c r="H14" s="16"/>
    </row>
    <row r="15" spans="1:8">
      <c r="A15" s="99"/>
      <c r="B15" s="15" t="s">
        <v>122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123</v>
      </c>
      <c r="C16" s="10"/>
      <c r="D16" s="12">
        <v>28.007481886943999</v>
      </c>
      <c r="E16" s="13"/>
      <c r="F16" s="13"/>
      <c r="G16" s="13"/>
      <c r="H16" s="16"/>
    </row>
    <row r="17" spans="1:8">
      <c r="A17" s="95" t="s">
        <v>103</v>
      </c>
      <c r="B17" s="96"/>
      <c r="C17" s="99" t="s">
        <v>40</v>
      </c>
      <c r="D17" s="17">
        <v>28.007481886943999</v>
      </c>
      <c r="E17" s="13">
        <v>0.7</v>
      </c>
      <c r="F17" s="13" t="s">
        <v>124</v>
      </c>
      <c r="G17" s="17">
        <v>40.01068840992</v>
      </c>
      <c r="H17" s="16"/>
    </row>
    <row r="18" spans="1:8">
      <c r="A18" s="101">
        <v>1</v>
      </c>
      <c r="B18" s="15" t="s">
        <v>120</v>
      </c>
      <c r="C18" s="99"/>
      <c r="D18" s="17">
        <v>0</v>
      </c>
      <c r="E18" s="13"/>
      <c r="F18" s="13"/>
      <c r="G18" s="13"/>
      <c r="H18" s="100" t="s">
        <v>125</v>
      </c>
    </row>
    <row r="19" spans="1:8">
      <c r="A19" s="99"/>
      <c r="B19" s="15" t="s">
        <v>121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122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123</v>
      </c>
      <c r="C21" s="99"/>
      <c r="D21" s="17">
        <v>28.007481886943999</v>
      </c>
      <c r="E21" s="13"/>
      <c r="F21" s="13"/>
      <c r="G21" s="13"/>
      <c r="H21" s="100"/>
    </row>
    <row r="22" spans="1:8" ht="24.6">
      <c r="A22" s="97" t="s">
        <v>105</v>
      </c>
      <c r="B22" s="94"/>
      <c r="C22" s="10"/>
      <c r="D22" s="12">
        <v>176.36867854947999</v>
      </c>
      <c r="E22" s="13"/>
      <c r="F22" s="13"/>
      <c r="G22" s="13"/>
      <c r="H22" s="16"/>
    </row>
    <row r="23" spans="1:8">
      <c r="A23" s="99" t="s">
        <v>127</v>
      </c>
      <c r="B23" s="15" t="s">
        <v>120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121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122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123</v>
      </c>
      <c r="C26" s="10"/>
      <c r="D26" s="12">
        <v>176.36867854947999</v>
      </c>
      <c r="E26" s="13"/>
      <c r="F26" s="13"/>
      <c r="G26" s="13"/>
      <c r="H26" s="16"/>
    </row>
    <row r="27" spans="1:8">
      <c r="A27" s="95" t="s">
        <v>105</v>
      </c>
      <c r="B27" s="96"/>
      <c r="C27" s="99" t="s">
        <v>40</v>
      </c>
      <c r="D27" s="17">
        <v>176.36867854947999</v>
      </c>
      <c r="E27" s="13">
        <v>0.7</v>
      </c>
      <c r="F27" s="13" t="s">
        <v>124</v>
      </c>
      <c r="G27" s="17">
        <v>251.95525507068999</v>
      </c>
      <c r="H27" s="16"/>
    </row>
    <row r="28" spans="1:8">
      <c r="A28" s="101">
        <v>1</v>
      </c>
      <c r="B28" s="15" t="s">
        <v>120</v>
      </c>
      <c r="C28" s="99"/>
      <c r="D28" s="17">
        <v>0</v>
      </c>
      <c r="E28" s="13"/>
      <c r="F28" s="13"/>
      <c r="G28" s="13"/>
      <c r="H28" s="100" t="s">
        <v>125</v>
      </c>
    </row>
    <row r="29" spans="1:8">
      <c r="A29" s="99"/>
      <c r="B29" s="15" t="s">
        <v>121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122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123</v>
      </c>
      <c r="C31" s="99"/>
      <c r="D31" s="17">
        <v>176.36867854947999</v>
      </c>
      <c r="E31" s="13"/>
      <c r="F31" s="13"/>
      <c r="G31" s="13"/>
      <c r="H31" s="100"/>
    </row>
    <row r="32" spans="1:8" ht="24.6">
      <c r="A32" s="97"/>
      <c r="B32" s="94"/>
      <c r="C32" s="10"/>
      <c r="D32" s="12">
        <v>2014.22</v>
      </c>
      <c r="E32" s="13"/>
      <c r="F32" s="13"/>
      <c r="G32" s="13"/>
      <c r="H32" s="16"/>
    </row>
    <row r="33" spans="1:8">
      <c r="A33" s="99" t="s">
        <v>128</v>
      </c>
      <c r="B33" s="15" t="s">
        <v>120</v>
      </c>
      <c r="C33" s="10"/>
      <c r="D33" s="12">
        <v>1852.5</v>
      </c>
      <c r="E33" s="13"/>
      <c r="F33" s="13"/>
      <c r="G33" s="13"/>
      <c r="H33" s="16"/>
    </row>
    <row r="34" spans="1:8">
      <c r="A34" s="99"/>
      <c r="B34" s="15" t="s">
        <v>121</v>
      </c>
      <c r="C34" s="10"/>
      <c r="D34" s="12">
        <v>161.72</v>
      </c>
      <c r="E34" s="13"/>
      <c r="F34" s="13"/>
      <c r="G34" s="13"/>
      <c r="H34" s="16"/>
    </row>
    <row r="35" spans="1:8">
      <c r="A35" s="99"/>
      <c r="B35" s="15" t="s">
        <v>122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123</v>
      </c>
      <c r="C36" s="10"/>
      <c r="D36" s="12">
        <v>0</v>
      </c>
      <c r="E36" s="13"/>
      <c r="F36" s="13"/>
      <c r="G36" s="13"/>
      <c r="H36" s="16"/>
    </row>
    <row r="37" spans="1:8">
      <c r="A37" s="95" t="s">
        <v>109</v>
      </c>
      <c r="B37" s="96"/>
      <c r="C37" s="99" t="s">
        <v>129</v>
      </c>
      <c r="D37" s="17">
        <v>2014.22</v>
      </c>
      <c r="E37" s="13">
        <v>26</v>
      </c>
      <c r="F37" s="13" t="s">
        <v>130</v>
      </c>
      <c r="G37" s="17">
        <v>77.47</v>
      </c>
      <c r="H37" s="16"/>
    </row>
    <row r="38" spans="1:8">
      <c r="A38" s="101">
        <v>1</v>
      </c>
      <c r="B38" s="15" t="s">
        <v>120</v>
      </c>
      <c r="C38" s="99"/>
      <c r="D38" s="17">
        <v>1852.5</v>
      </c>
      <c r="E38" s="13"/>
      <c r="F38" s="13"/>
      <c r="G38" s="13"/>
      <c r="H38" s="100" t="s">
        <v>42</v>
      </c>
    </row>
    <row r="39" spans="1:8">
      <c r="A39" s="99"/>
      <c r="B39" s="15" t="s">
        <v>121</v>
      </c>
      <c r="C39" s="99"/>
      <c r="D39" s="17">
        <v>161.72</v>
      </c>
      <c r="E39" s="13"/>
      <c r="F39" s="13"/>
      <c r="G39" s="13"/>
      <c r="H39" s="100"/>
    </row>
    <row r="40" spans="1:8">
      <c r="A40" s="99"/>
      <c r="B40" s="15" t="s">
        <v>122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123</v>
      </c>
      <c r="C41" s="99"/>
      <c r="D41" s="17">
        <v>0</v>
      </c>
      <c r="E41" s="13"/>
      <c r="F41" s="13"/>
      <c r="G41" s="13"/>
      <c r="H41" s="100"/>
    </row>
    <row r="42" spans="1:8" ht="24.6">
      <c r="A42" s="97" t="s">
        <v>80</v>
      </c>
      <c r="B42" s="94"/>
      <c r="C42" s="10"/>
      <c r="D42" s="12">
        <v>231.27</v>
      </c>
      <c r="E42" s="13"/>
      <c r="F42" s="13"/>
      <c r="G42" s="13"/>
      <c r="H42" s="16"/>
    </row>
    <row r="43" spans="1:8">
      <c r="A43" s="99" t="s">
        <v>131</v>
      </c>
      <c r="B43" s="15" t="s">
        <v>120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121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122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123</v>
      </c>
      <c r="C46" s="10"/>
      <c r="D46" s="12">
        <v>231.27</v>
      </c>
      <c r="E46" s="13"/>
      <c r="F46" s="13"/>
      <c r="G46" s="13"/>
      <c r="H46" s="16"/>
    </row>
    <row r="47" spans="1:8">
      <c r="A47" s="95" t="s">
        <v>80</v>
      </c>
      <c r="B47" s="96"/>
      <c r="C47" s="99" t="s">
        <v>129</v>
      </c>
      <c r="D47" s="17">
        <v>231.27</v>
      </c>
      <c r="E47" s="13">
        <v>26</v>
      </c>
      <c r="F47" s="13" t="s">
        <v>130</v>
      </c>
      <c r="G47" s="17">
        <v>8.8949999999999996</v>
      </c>
      <c r="H47" s="16"/>
    </row>
    <row r="48" spans="1:8">
      <c r="A48" s="101">
        <v>1</v>
      </c>
      <c r="B48" s="15" t="s">
        <v>120</v>
      </c>
      <c r="C48" s="99"/>
      <c r="D48" s="17">
        <v>0</v>
      </c>
      <c r="E48" s="13"/>
      <c r="F48" s="13"/>
      <c r="G48" s="13"/>
      <c r="H48" s="100" t="s">
        <v>42</v>
      </c>
    </row>
    <row r="49" spans="1:8">
      <c r="A49" s="99"/>
      <c r="B49" s="15" t="s">
        <v>121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122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123</v>
      </c>
      <c r="C51" s="99"/>
      <c r="D51" s="17">
        <v>231.27</v>
      </c>
      <c r="E51" s="13"/>
      <c r="F51" s="13"/>
      <c r="G51" s="13"/>
      <c r="H51" s="100"/>
    </row>
    <row r="52" spans="1:8">
      <c r="A52" s="18"/>
      <c r="C52" s="18"/>
      <c r="D52" s="7"/>
      <c r="E52" s="7"/>
      <c r="F52" s="7"/>
      <c r="G52" s="7"/>
      <c r="H52" s="19"/>
    </row>
    <row r="54" spans="1:8">
      <c r="A54" s="98" t="s">
        <v>132</v>
      </c>
      <c r="B54" s="98"/>
      <c r="C54" s="98"/>
      <c r="D54" s="98"/>
      <c r="E54" s="98"/>
      <c r="F54" s="98"/>
      <c r="G54" s="98"/>
      <c r="H54" s="98"/>
    </row>
    <row r="55" spans="1:8">
      <c r="A55" s="98" t="s">
        <v>133</v>
      </c>
      <c r="B55" s="98"/>
      <c r="C55" s="98"/>
      <c r="D55" s="98"/>
      <c r="E55" s="98"/>
      <c r="F55" s="98"/>
      <c r="G55" s="98"/>
      <c r="H55" s="98"/>
    </row>
  </sheetData>
  <mergeCells count="31">
    <mergeCell ref="H9:H12"/>
    <mergeCell ref="H18:H21"/>
    <mergeCell ref="H28:H31"/>
    <mergeCell ref="H38:H41"/>
    <mergeCell ref="H48:H51"/>
    <mergeCell ref="A55:H55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C8:C12"/>
    <mergeCell ref="C17:C21"/>
    <mergeCell ref="C27:C31"/>
    <mergeCell ref="C37:C41"/>
    <mergeCell ref="C47:C51"/>
    <mergeCell ref="A32:B32"/>
    <mergeCell ref="A37:B37"/>
    <mergeCell ref="A42:B42"/>
    <mergeCell ref="A47:B47"/>
    <mergeCell ref="A54:H54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134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135</v>
      </c>
      <c r="B3" s="2" t="s">
        <v>136</v>
      </c>
      <c r="C3" s="2" t="s">
        <v>137</v>
      </c>
      <c r="D3" s="2" t="s">
        <v>138</v>
      </c>
      <c r="E3" s="2" t="s">
        <v>139</v>
      </c>
      <c r="F3" s="2" t="s">
        <v>140</v>
      </c>
      <c r="G3" s="2" t="s">
        <v>141</v>
      </c>
      <c r="H3" s="2" t="s">
        <v>142</v>
      </c>
    </row>
    <row r="4" spans="1:8" ht="39" hidden="1" customHeight="1">
      <c r="A4" s="3" t="s">
        <v>143</v>
      </c>
      <c r="B4" s="4" t="s">
        <v>130</v>
      </c>
      <c r="C4" s="5">
        <v>2.8567264247194002</v>
      </c>
      <c r="D4" s="5">
        <v>25.632087662364999</v>
      </c>
      <c r="E4" s="4">
        <v>0.4</v>
      </c>
      <c r="F4" s="4"/>
      <c r="G4" s="5">
        <v>73.223862145802997</v>
      </c>
      <c r="H4" s="6"/>
    </row>
    <row r="5" spans="1:8" ht="39" customHeight="1">
      <c r="A5" s="3" t="s">
        <v>144</v>
      </c>
      <c r="B5" s="4" t="s">
        <v>130</v>
      </c>
      <c r="C5" s="5">
        <v>25.914589709954999</v>
      </c>
      <c r="D5" s="5">
        <v>19.447555803385999</v>
      </c>
      <c r="E5" s="4">
        <v>0.4</v>
      </c>
      <c r="F5" s="3" t="s">
        <v>144</v>
      </c>
      <c r="G5" s="5">
        <v>503.97542950619999</v>
      </c>
      <c r="H5" s="6" t="s">
        <v>151</v>
      </c>
    </row>
    <row r="6" spans="1:8" ht="39" customHeight="1">
      <c r="A6" s="3" t="s">
        <v>145</v>
      </c>
      <c r="B6" s="4" t="s">
        <v>130</v>
      </c>
      <c r="C6" s="5">
        <v>2.3465967060195001</v>
      </c>
      <c r="D6" s="5">
        <v>80.053876886355994</v>
      </c>
      <c r="E6" s="4">
        <v>0.4</v>
      </c>
      <c r="F6" s="3" t="s">
        <v>145</v>
      </c>
      <c r="G6" s="5">
        <v>187.85416380562</v>
      </c>
      <c r="H6" s="6" t="s">
        <v>150</v>
      </c>
    </row>
    <row r="7" spans="1:8" ht="39" customHeight="1">
      <c r="A7" s="3" t="s">
        <v>146</v>
      </c>
      <c r="B7" s="4" t="s">
        <v>124</v>
      </c>
      <c r="C7" s="5">
        <v>0.77264247194286995</v>
      </c>
      <c r="D7" s="5">
        <v>881.09974599531995</v>
      </c>
      <c r="E7" s="4">
        <v>0.4</v>
      </c>
      <c r="F7" s="3" t="s">
        <v>146</v>
      </c>
      <c r="G7" s="5">
        <v>680.77508577406002</v>
      </c>
      <c r="H7" s="6" t="s">
        <v>149</v>
      </c>
    </row>
    <row r="8" spans="1:8" ht="39" hidden="1" customHeight="1">
      <c r="A8" s="3" t="s">
        <v>147</v>
      </c>
      <c r="B8" s="4" t="s">
        <v>130</v>
      </c>
      <c r="C8" s="5">
        <v>23.976096778894998</v>
      </c>
      <c r="D8" s="5">
        <v>19.225895489928</v>
      </c>
      <c r="E8" s="4">
        <v>0.4</v>
      </c>
      <c r="F8" s="4"/>
      <c r="G8" s="5">
        <v>460.96193092743999</v>
      </c>
      <c r="H8" s="6"/>
    </row>
    <row r="9" spans="1:8" ht="39" hidden="1" customHeight="1">
      <c r="A9" s="3" t="s">
        <v>148</v>
      </c>
      <c r="B9" s="4" t="s">
        <v>130</v>
      </c>
      <c r="C9" s="5">
        <v>117</v>
      </c>
      <c r="D9" s="5">
        <v>4.8225376529421</v>
      </c>
      <c r="E9" s="4"/>
      <c r="F9" s="4"/>
      <c r="G9" s="5">
        <v>564.23690539423001</v>
      </c>
      <c r="H9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107-02-01</vt:lpstr>
      <vt:lpstr>ОСР 107-07-01</vt:lpstr>
      <vt:lpstr>ОСР 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2025-11-18T07:21:56Z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3FE3609247644B1398662B99DECC89A3_12</vt:lpwstr>
  </property>
  <property fmtid="{D5CDD505-2E9C-101B-9397-08002B2CF9AE}" pid="3" name="KSOProductBuildVer">
    <vt:lpwstr>1049-12.2.0.20795</vt:lpwstr>
  </property>
</Properties>
</file>